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9405" activeTab="0"/>
  </bookViews>
  <sheets>
    <sheet name="BR2016_Jan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<sst xmlns="http://schemas.openxmlformats.org/spreadsheetml/2006/main" count="140" uniqueCount="140">
  <si>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DESCRIPTION</t>
  </si>
  <si>
    <t>SA ACCOUNTS</t>
  </si>
  <si>
    <t>ACTUALS</t>
  </si>
  <si>
    <t>PY ACTUALS</t>
  </si>
  <si>
    <t>REVENUE</t>
  </si>
  <si>
    <t>DUES</t>
  </si>
  <si>
    <t xml:space="preserve">Dues - Federation Members </t>
  </si>
  <si>
    <t>[ 4010 4012 ]</t>
  </si>
  <si>
    <t xml:space="preserve">Dues - Members-at-Large </t>
  </si>
  <si>
    <t>[ 4020 ]</t>
  </si>
  <si>
    <t>Dues - Students</t>
  </si>
  <si>
    <t>[ 4030 ]</t>
  </si>
  <si>
    <t>Dues  - Board Alumnae Resource Network</t>
  </si>
  <si>
    <t>[ 4310 ]</t>
  </si>
  <si>
    <t>TOTAL DUES</t>
  </si>
  <si>
    <t xml:space="preserve">Filing Fees - Fellowships </t>
  </si>
  <si>
    <t>[ 4110 4120 ]</t>
  </si>
  <si>
    <t>AGM Conference Revenues</t>
  </si>
  <si>
    <t>[ 4410 ]</t>
  </si>
  <si>
    <t>Sale of CFUW Items</t>
  </si>
  <si>
    <t>[ 4510 ]</t>
  </si>
  <si>
    <t>Administration - Administered Awards (3)</t>
  </si>
  <si>
    <t>[ 4620 ]</t>
  </si>
  <si>
    <t>CHEA  &amp; Massey Fellowships Administration</t>
  </si>
  <si>
    <t>[ 4610 ]</t>
  </si>
  <si>
    <t>Womens Aboriginal Award</t>
  </si>
  <si>
    <t>[ 4624 ]</t>
  </si>
  <si>
    <t>UN Women (rental space)</t>
  </si>
  <si>
    <t>[ 4660 ]</t>
  </si>
  <si>
    <t>Other Income (Affinity Program, etc.)</t>
  </si>
  <si>
    <t>[ 4640 4650 4655 ]</t>
  </si>
  <si>
    <t>TOTAL REVENUE</t>
  </si>
  <si>
    <t>EXPENSES</t>
  </si>
  <si>
    <t>OPERATIONS</t>
  </si>
  <si>
    <t>Advocacy Programs and Recruitment</t>
  </si>
  <si>
    <t>[ 5610 ]</t>
  </si>
  <si>
    <t>New Fellowship Award (AWA) implementation</t>
  </si>
  <si>
    <t>[ 5950 ]</t>
  </si>
  <si>
    <t>Bank/Credit Card Charges</t>
  </si>
  <si>
    <t>[ 5310 5320 5330 5340 5260 5350 ]</t>
  </si>
  <si>
    <t>Copier Leasing &amp; Supplies &amp; Printing Outsource</t>
  </si>
  <si>
    <t>[ 5060 5070 5150 ]</t>
  </si>
  <si>
    <t>Contract Services</t>
  </si>
  <si>
    <t>[ 5270 ]</t>
  </si>
  <si>
    <t>Insurance - Office</t>
  </si>
  <si>
    <t>[ 5020 ]</t>
  </si>
  <si>
    <t>Office Expenses &amp; supplies</t>
  </si>
  <si>
    <t>[ 5025 5030 5040 5050 5100 5160 5110 5180 5130 5280 ]</t>
  </si>
  <si>
    <t>Postage + Shipping + courrier</t>
  </si>
  <si>
    <t>[ 5120 5140 ]</t>
  </si>
  <si>
    <t>Professional Fees (audit, legal, H.R.)</t>
  </si>
  <si>
    <t>[ 5170 6410 ]</t>
  </si>
  <si>
    <t>Rent+ Property Tax</t>
  </si>
  <si>
    <t>[ 5010 ]</t>
  </si>
  <si>
    <t>Sales Items Expense</t>
  </si>
  <si>
    <t>[ 6460 ]</t>
  </si>
  <si>
    <t>Salaries and Benefits</t>
  </si>
  <si>
    <t>[ 5200 5210 5220 5230 5240 5250 ]</t>
  </si>
  <si>
    <t>Staff Training &amp; travel</t>
  </si>
  <si>
    <t>[ 5290 6810 ]</t>
  </si>
  <si>
    <t>Telephone, fax and Internet</t>
  </si>
  <si>
    <t>[ 5080 6725 ]</t>
  </si>
  <si>
    <t>Translation</t>
  </si>
  <si>
    <t>[ 5510 ]</t>
  </si>
  <si>
    <t>Website systems computer &amp; software supportond support</t>
  </si>
  <si>
    <t>[ 5410 5090 5095 ]</t>
  </si>
  <si>
    <t>TOTAL OPERATIONS</t>
  </si>
  <si>
    <t>BOARD AND COMMITTEES - EXPENSES</t>
  </si>
  <si>
    <t xml:space="preserve">Board of Directors Teleconferences/Meetings </t>
  </si>
  <si>
    <t>[ 6295 ]</t>
  </si>
  <si>
    <t>Regional Director Communications</t>
  </si>
  <si>
    <t>[ 6292 ]</t>
  </si>
  <si>
    <t xml:space="preserve">Insurance - Directors and officers Liability  </t>
  </si>
  <si>
    <t>[ 6290 ]</t>
  </si>
  <si>
    <t>Board + President Training &amp; Travel</t>
  </si>
  <si>
    <t>[ 6490 6480 6210 ]</t>
  </si>
  <si>
    <t>Board Alumnae Resource Network</t>
  </si>
  <si>
    <t>[ 6265 ]</t>
  </si>
  <si>
    <t>Representation by Board members-non-CFUW in Canada</t>
  </si>
  <si>
    <t>[ 6710 ]</t>
  </si>
  <si>
    <t>President</t>
  </si>
  <si>
    <t>[ 6205 ]</t>
  </si>
  <si>
    <t>Vice President- Atlantic</t>
  </si>
  <si>
    <t>[ 6215 ]</t>
  </si>
  <si>
    <t>Vice President - British Columbia</t>
  </si>
  <si>
    <t>[ 6220 ]</t>
  </si>
  <si>
    <t>Vice President - Ontario</t>
  </si>
  <si>
    <t>[ 6225 ]</t>
  </si>
  <si>
    <t>Vice President - Prairies</t>
  </si>
  <si>
    <t>[ 6230 ]</t>
  </si>
  <si>
    <t>Vice President - Quebec</t>
  </si>
  <si>
    <t>[ 6235 ]</t>
  </si>
  <si>
    <t>VP Advocacy</t>
  </si>
  <si>
    <t>[ 6236 ]</t>
  </si>
  <si>
    <t>VP Membership</t>
  </si>
  <si>
    <t>[ 6237 6770 ]</t>
  </si>
  <si>
    <t>VP International Relations</t>
  </si>
  <si>
    <t>[ 6287 ]</t>
  </si>
  <si>
    <t>VP Education</t>
  </si>
  <si>
    <t>[ 6238 ]</t>
  </si>
  <si>
    <t>VP Finance</t>
  </si>
  <si>
    <t>[ 6260 ]</t>
  </si>
  <si>
    <t>Fellowships</t>
  </si>
  <si>
    <t>[ 6255 ]</t>
  </si>
  <si>
    <t>Other Committees</t>
  </si>
  <si>
    <t>[ 6245 6270 6275 6262 6277 ]</t>
  </si>
  <si>
    <t>History Committee</t>
  </si>
  <si>
    <t>[ 6285 ]</t>
  </si>
  <si>
    <t>Re-imaging &amp; modernization</t>
  </si>
  <si>
    <t>[ 6820 ]</t>
  </si>
  <si>
    <t>100th Anniversary</t>
  </si>
  <si>
    <t>[ 6840 ]</t>
  </si>
  <si>
    <t>TOTAL BOARD AND COMMITTEES EXPENSES</t>
  </si>
  <si>
    <t>AGM EXPENSES</t>
  </si>
  <si>
    <t>AGM Expenses - Board, RDs and staff</t>
  </si>
  <si>
    <t>[ 6340 ]</t>
  </si>
  <si>
    <t>AGM Conference Expenses</t>
  </si>
  <si>
    <t>[ 6310 6350 6360 6380 ]</t>
  </si>
  <si>
    <t>AGM Bank and Credit Card Charges</t>
  </si>
  <si>
    <t>[ 6370 ]</t>
  </si>
  <si>
    <t>AGM Translation</t>
  </si>
  <si>
    <t>[ 6330 ]</t>
  </si>
  <si>
    <t>Accessibility Fund</t>
  </si>
  <si>
    <t>[ 6780 ]</t>
  </si>
  <si>
    <t>TOTAL AGM EXPENSES</t>
  </si>
  <si>
    <t>GWI EXPENSES</t>
  </si>
  <si>
    <t>[ 6110 ]</t>
  </si>
  <si>
    <t xml:space="preserve">GWI Representation </t>
  </si>
  <si>
    <t>[ 6120 ]</t>
  </si>
  <si>
    <t>GWI Dr A Vibert Douglas</t>
  </si>
  <si>
    <t>[ 6750 ]</t>
  </si>
  <si>
    <t>TOTAL GWI EXPENSES</t>
  </si>
  <si>
    <t>CAPITAL EXPENSES</t>
  </si>
  <si>
    <t>TOTAL EXPENSES</t>
  </si>
  <si>
    <t>CFUW Budget Report January 2016</t>
  </si>
  <si>
    <t>BUDGET</t>
  </si>
  <si>
    <t>%</t>
  </si>
  <si>
    <t>FORECAST</t>
  </si>
  <si>
    <t>GWI Dues (8203 Members Exchange 1.29)</t>
  </si>
  <si>
    <t>Net Income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</si>
</sst>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0" xfId="0" applyFont="1" applyAlignment="1">
      <alignment/>
    </xf>
    <xf numFmtId="172" fontId="0" fillId="0" borderId="0" xfId="0" applyNumberFormat="1" applyAlignment="1">
      <alignment/>
    </xf>
    <xf numFmtId="9" fontId="32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32" fillId="0" borderId="0" xfId="0" applyFont="1" applyAlignment="1">
      <alignment textRotation="45"/>
    </xf>
    <xf numFmtId="172" fontId="32" fillId="0" borderId="0" xfId="0" applyNumberFormat="1" applyFont="1" applyAlignment="1">
      <alignment/>
    </xf>
    <xf numFmtId="3" fontId="0" fillId="0" borderId="0" xfId="0" applyNumberFormat="1" applyAlignment="1">
      <alignment/>
    </xf>
    <xf numFmtId="172" fontId="3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61">
      <selection activeCell="K81" sqref="K81"/>
    </sheetView>
  </sheetViews>
  <sheetFormatPr defaultColWidth="9.140625" defaultRowHeight="15"/>
  <cols>
    <col min="1" max="1" width="36.00390625" style="0" customWidth="1"/>
    <col min="2" max="2" width="25.28125" style="0" hidden="1" customWidth="1"/>
    <col min="3" max="3" width="8.57421875" style="0" customWidth="1"/>
    <col min="4" max="4" width="9.28125" style="0" customWidth="1"/>
    <col min="5" max="5" width="6.7109375" style="0" customWidth="1"/>
    <col min="6" max="6" width="11.8515625" style="0" customWidth="1"/>
  </cols>
  <sheetData>
    <row r="1" ht="15">
      <c r="A1" s="1" t="s">
        <v>134</v>
      </c>
    </row>
    <row r="2" spans="1:7" ht="52.5">
      <c r="A2" s="1" t="s">
        <v>0</v>
      </c>
      <c r="B2" s="1" t="s">
        <v>1</v>
      </c>
      <c r="C2" s="5" t="s">
        <v>135</v>
      </c>
      <c r="D2" s="5" t="s">
        <v>2</v>
      </c>
      <c r="E2" s="5" t="s">
        <v>136</v>
      </c>
      <c r="F2" s="5" t="s">
        <v>3</v>
      </c>
      <c r="G2" s="5" t="s">
        <v>137</v>
      </c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1" t="s">
        <v>4</v>
      </c>
      <c r="B4" s="1"/>
      <c r="C4" s="1"/>
      <c r="D4" s="1"/>
      <c r="E4" s="3"/>
      <c r="F4" s="1"/>
      <c r="G4" s="1"/>
    </row>
    <row r="5" spans="1:7" ht="15">
      <c r="A5" s="1" t="s">
        <v>5</v>
      </c>
      <c r="B5" s="1"/>
      <c r="C5" s="1"/>
      <c r="D5" s="1"/>
      <c r="E5" s="3"/>
      <c r="F5" s="1"/>
      <c r="G5" s="1"/>
    </row>
    <row r="6" spans="1:7" ht="15">
      <c r="A6" t="s">
        <v>6</v>
      </c>
      <c r="B6" t="s">
        <v>7</v>
      </c>
      <c r="C6" s="2">
        <v>595980</v>
      </c>
      <c r="D6" s="2">
        <v>596260</v>
      </c>
      <c r="E6" s="4">
        <v>1.0083</v>
      </c>
      <c r="F6" s="2">
        <v>599760</v>
      </c>
      <c r="G6" s="2">
        <v>596260</v>
      </c>
    </row>
    <row r="7" spans="1:7" ht="15">
      <c r="A7" t="s">
        <v>8</v>
      </c>
      <c r="B7" t="s">
        <v>9</v>
      </c>
      <c r="C7" s="2">
        <v>420</v>
      </c>
      <c r="D7" s="2">
        <v>140</v>
      </c>
      <c r="E7" s="4">
        <v>0.3333</v>
      </c>
      <c r="F7" s="2">
        <v>140</v>
      </c>
      <c r="G7" s="2">
        <v>140</v>
      </c>
    </row>
    <row r="8" spans="1:7" ht="15">
      <c r="A8" t="s">
        <v>10</v>
      </c>
      <c r="B8" t="s">
        <v>11</v>
      </c>
      <c r="C8" s="2">
        <v>980</v>
      </c>
      <c r="D8" s="2">
        <v>1050</v>
      </c>
      <c r="E8" s="4">
        <v>1.0714</v>
      </c>
      <c r="F8" s="2">
        <v>1085</v>
      </c>
      <c r="G8" s="2">
        <v>1050</v>
      </c>
    </row>
    <row r="9" spans="1:7" ht="15">
      <c r="A9" t="s">
        <v>12</v>
      </c>
      <c r="B9" t="s">
        <v>13</v>
      </c>
      <c r="C9" s="2">
        <v>300</v>
      </c>
      <c r="D9" s="2">
        <v>280</v>
      </c>
      <c r="E9" s="4">
        <v>0.9333</v>
      </c>
      <c r="F9" s="2">
        <v>390</v>
      </c>
      <c r="G9" s="2">
        <v>280</v>
      </c>
    </row>
    <row r="10" spans="1:7" ht="15">
      <c r="A10" s="1" t="s">
        <v>14</v>
      </c>
      <c r="B10" s="1"/>
      <c r="C10" s="6">
        <v>597680</v>
      </c>
      <c r="D10" s="6">
        <f>SUM(D6:D9)</f>
        <v>597730</v>
      </c>
      <c r="E10" s="3">
        <v>1.0079</v>
      </c>
      <c r="F10" s="6">
        <v>601375</v>
      </c>
      <c r="G10" s="6">
        <f>SUM(G6:G9)</f>
        <v>597730</v>
      </c>
    </row>
    <row r="11" spans="1:7" ht="15">
      <c r="A11" t="s">
        <v>15</v>
      </c>
      <c r="B11" t="s">
        <v>16</v>
      </c>
      <c r="C11" s="2">
        <v>27000</v>
      </c>
      <c r="D11" s="2">
        <v>15420</v>
      </c>
      <c r="E11" s="4">
        <v>0.5711</v>
      </c>
      <c r="F11" s="2">
        <v>25686.01</v>
      </c>
      <c r="G11" s="2">
        <v>15420</v>
      </c>
    </row>
    <row r="12" spans="1:7" ht="15">
      <c r="A12" t="s">
        <v>17</v>
      </c>
      <c r="B12" t="s">
        <v>18</v>
      </c>
      <c r="C12" s="2">
        <v>92978</v>
      </c>
      <c r="D12" s="2">
        <v>107245</v>
      </c>
      <c r="E12" s="4">
        <v>1.1534</v>
      </c>
      <c r="F12" s="2">
        <v>106344.75</v>
      </c>
      <c r="G12" s="2">
        <v>107245</v>
      </c>
    </row>
    <row r="13" spans="1:7" ht="15">
      <c r="A13" t="s">
        <v>19</v>
      </c>
      <c r="B13" t="s">
        <v>20</v>
      </c>
      <c r="C13" s="2">
        <v>4500</v>
      </c>
      <c r="D13" s="2">
        <v>4121.5</v>
      </c>
      <c r="E13" s="4">
        <v>0.9159</v>
      </c>
      <c r="F13" s="2">
        <v>3856</v>
      </c>
      <c r="G13" s="2">
        <v>4300</v>
      </c>
    </row>
    <row r="14" spans="1:7" ht="15">
      <c r="A14" t="s">
        <v>21</v>
      </c>
      <c r="B14" t="s">
        <v>22</v>
      </c>
      <c r="C14" s="2">
        <v>575</v>
      </c>
      <c r="D14" s="2">
        <v>0</v>
      </c>
      <c r="E14" s="4">
        <v>0</v>
      </c>
      <c r="F14" s="2">
        <v>300</v>
      </c>
      <c r="G14" s="2">
        <v>575</v>
      </c>
    </row>
    <row r="15" spans="1:7" ht="15">
      <c r="A15" t="s">
        <v>23</v>
      </c>
      <c r="B15" t="s">
        <v>24</v>
      </c>
      <c r="C15" s="2">
        <v>2650</v>
      </c>
      <c r="D15" s="2">
        <v>0</v>
      </c>
      <c r="E15" s="4">
        <v>0</v>
      </c>
      <c r="F15" s="2">
        <v>0</v>
      </c>
      <c r="G15" s="2">
        <v>2650</v>
      </c>
    </row>
    <row r="16" spans="1:7" ht="15">
      <c r="A16" t="s">
        <v>25</v>
      </c>
      <c r="B16" t="s">
        <v>26</v>
      </c>
      <c r="C16" s="2">
        <v>3900</v>
      </c>
      <c r="D16" s="2">
        <v>3900</v>
      </c>
      <c r="E16" s="4">
        <v>1</v>
      </c>
      <c r="F16" s="2">
        <v>0</v>
      </c>
      <c r="G16" s="2">
        <v>3900</v>
      </c>
    </row>
    <row r="17" spans="1:7" ht="15">
      <c r="A17" t="s">
        <v>27</v>
      </c>
      <c r="B17" t="s">
        <v>28</v>
      </c>
      <c r="C17" s="2">
        <v>1740</v>
      </c>
      <c r="D17" s="2">
        <v>219.56</v>
      </c>
      <c r="E17" s="4">
        <v>0.1262</v>
      </c>
      <c r="F17" s="2">
        <v>1255</v>
      </c>
      <c r="G17" s="2">
        <v>220</v>
      </c>
    </row>
    <row r="18" spans="1:7" ht="15">
      <c r="A18" t="s">
        <v>29</v>
      </c>
      <c r="B18" t="s">
        <v>30</v>
      </c>
      <c r="C18" s="2">
        <v>3200</v>
      </c>
      <c r="D18" s="2">
        <v>516.52</v>
      </c>
      <c r="E18" s="4">
        <v>0.1614</v>
      </c>
      <c r="F18" s="2">
        <v>5850.2</v>
      </c>
      <c r="G18" s="2">
        <v>700</v>
      </c>
    </row>
    <row r="19" spans="1:7" ht="15">
      <c r="A19" s="1" t="s">
        <v>31</v>
      </c>
      <c r="B19" s="1"/>
      <c r="C19" s="6">
        <v>734223</v>
      </c>
      <c r="D19" s="6">
        <f>SUM(D10:D18)</f>
        <v>729152.5800000001</v>
      </c>
      <c r="E19" s="3">
        <v>0.9995</v>
      </c>
      <c r="F19" s="6">
        <v>744666.96</v>
      </c>
      <c r="G19" s="6">
        <f>SUM(G10:G18)</f>
        <v>732740</v>
      </c>
    </row>
    <row r="20" spans="3:7" ht="15">
      <c r="C20" s="2"/>
      <c r="D20" s="2"/>
      <c r="E20" s="4"/>
      <c r="F20" s="2"/>
      <c r="G20" s="2"/>
    </row>
    <row r="21" spans="1:7" ht="15">
      <c r="A21" s="1" t="s">
        <v>32</v>
      </c>
      <c r="C21" s="2"/>
      <c r="D21" s="2"/>
      <c r="E21" s="4"/>
      <c r="F21" s="2"/>
      <c r="G21" s="2"/>
    </row>
    <row r="22" spans="1:7" ht="15">
      <c r="A22" s="1" t="s">
        <v>33</v>
      </c>
      <c r="C22" s="2"/>
      <c r="D22" s="2"/>
      <c r="E22" s="4"/>
      <c r="F22" s="2"/>
      <c r="G22" s="2"/>
    </row>
    <row r="23" spans="1:7" ht="15">
      <c r="A23" t="s">
        <v>34</v>
      </c>
      <c r="B23" t="s">
        <v>35</v>
      </c>
      <c r="C23" s="2">
        <v>4500</v>
      </c>
      <c r="D23" s="2">
        <v>33.3</v>
      </c>
      <c r="E23" s="4">
        <v>0.0074</v>
      </c>
      <c r="F23" s="2">
        <v>500</v>
      </c>
      <c r="G23" s="2">
        <v>2000</v>
      </c>
    </row>
    <row r="24" spans="1:7" ht="15">
      <c r="A24" t="s">
        <v>36</v>
      </c>
      <c r="B24" t="s">
        <v>37</v>
      </c>
      <c r="C24" s="2">
        <v>3900</v>
      </c>
      <c r="D24" s="2">
        <v>0</v>
      </c>
      <c r="E24" s="4">
        <v>0</v>
      </c>
      <c r="F24" s="2">
        <v>0</v>
      </c>
      <c r="G24" s="2">
        <v>1850</v>
      </c>
    </row>
    <row r="25" spans="1:7" ht="15">
      <c r="A25" t="s">
        <v>38</v>
      </c>
      <c r="B25" t="s">
        <v>39</v>
      </c>
      <c r="C25" s="2">
        <v>1500</v>
      </c>
      <c r="D25" s="2">
        <v>1129.54</v>
      </c>
      <c r="E25" s="4">
        <v>0.753</v>
      </c>
      <c r="F25" s="2">
        <v>1204.48</v>
      </c>
      <c r="G25" s="2">
        <v>1500</v>
      </c>
    </row>
    <row r="26" spans="1:7" ht="15">
      <c r="A26" t="s">
        <v>40</v>
      </c>
      <c r="B26" t="s">
        <v>41</v>
      </c>
      <c r="C26" s="2">
        <v>8900</v>
      </c>
      <c r="D26" s="2">
        <v>7888.47</v>
      </c>
      <c r="E26" s="4">
        <v>0.8863</v>
      </c>
      <c r="F26" s="2">
        <v>19724.96</v>
      </c>
      <c r="G26" s="2">
        <v>8900</v>
      </c>
    </row>
    <row r="27" spans="1:7" ht="15">
      <c r="A27" t="s">
        <v>42</v>
      </c>
      <c r="B27" t="s">
        <v>43</v>
      </c>
      <c r="C27" s="2">
        <v>6000</v>
      </c>
      <c r="D27" s="2">
        <v>2992.5</v>
      </c>
      <c r="E27" s="4">
        <v>0.4988</v>
      </c>
      <c r="F27" s="2">
        <v>2373</v>
      </c>
      <c r="G27" s="2">
        <v>6000</v>
      </c>
    </row>
    <row r="28" spans="1:7" ht="15">
      <c r="A28" t="s">
        <v>44</v>
      </c>
      <c r="B28" t="s">
        <v>45</v>
      </c>
      <c r="C28" s="2">
        <v>1700</v>
      </c>
      <c r="D28" s="2">
        <v>869.82</v>
      </c>
      <c r="E28" s="4">
        <v>0.5117</v>
      </c>
      <c r="F28" s="2">
        <v>1458</v>
      </c>
      <c r="G28" s="2">
        <v>1400</v>
      </c>
    </row>
    <row r="29" spans="1:7" ht="15">
      <c r="A29" t="s">
        <v>46</v>
      </c>
      <c r="B29" t="s">
        <v>47</v>
      </c>
      <c r="C29" s="2">
        <v>7000</v>
      </c>
      <c r="D29" s="2">
        <v>4547.91</v>
      </c>
      <c r="E29" s="4">
        <v>0.6497</v>
      </c>
      <c r="F29" s="2">
        <v>4890.05</v>
      </c>
      <c r="G29" s="2">
        <v>7000</v>
      </c>
    </row>
    <row r="30" spans="1:7" ht="15">
      <c r="A30" t="s">
        <v>48</v>
      </c>
      <c r="B30" t="s">
        <v>49</v>
      </c>
      <c r="C30" s="2">
        <v>3800</v>
      </c>
      <c r="D30" s="2">
        <v>2246.99</v>
      </c>
      <c r="E30" s="4">
        <v>0.5913</v>
      </c>
      <c r="F30" s="2">
        <v>2025.61</v>
      </c>
      <c r="G30" s="2">
        <v>3500</v>
      </c>
    </row>
    <row r="31" spans="1:7" ht="15">
      <c r="A31" t="s">
        <v>50</v>
      </c>
      <c r="B31" t="s">
        <v>51</v>
      </c>
      <c r="C31" s="2">
        <v>10000</v>
      </c>
      <c r="D31" s="2">
        <v>974.63</v>
      </c>
      <c r="E31" s="4">
        <v>0.0975</v>
      </c>
      <c r="F31" s="2">
        <v>0</v>
      </c>
      <c r="G31" s="2">
        <v>10000</v>
      </c>
    </row>
    <row r="32" spans="1:7" ht="15">
      <c r="A32" t="s">
        <v>52</v>
      </c>
      <c r="B32" t="s">
        <v>53</v>
      </c>
      <c r="C32" s="2">
        <v>37000</v>
      </c>
      <c r="D32" s="2">
        <v>29535.23</v>
      </c>
      <c r="E32" s="4">
        <v>0.7982</v>
      </c>
      <c r="F32" s="2">
        <v>28745.01</v>
      </c>
      <c r="G32" s="2">
        <v>37000</v>
      </c>
    </row>
    <row r="33" spans="1:7" ht="15">
      <c r="A33" t="s">
        <v>54</v>
      </c>
      <c r="B33" t="s">
        <v>55</v>
      </c>
      <c r="C33" s="2">
        <v>4000</v>
      </c>
      <c r="D33" s="2">
        <v>2163.2</v>
      </c>
      <c r="E33" s="4">
        <v>0.5408</v>
      </c>
      <c r="F33" s="2">
        <v>2381.11</v>
      </c>
      <c r="G33" s="2">
        <v>3500</v>
      </c>
    </row>
    <row r="34" spans="1:7" ht="15">
      <c r="A34" t="s">
        <v>56</v>
      </c>
      <c r="B34" t="s">
        <v>57</v>
      </c>
      <c r="C34" s="2">
        <v>248050</v>
      </c>
      <c r="D34" s="2">
        <v>180724.73</v>
      </c>
      <c r="E34" s="4">
        <v>0.7286</v>
      </c>
      <c r="F34" s="2">
        <v>171346.07</v>
      </c>
      <c r="G34" s="2">
        <v>248050</v>
      </c>
    </row>
    <row r="35" spans="1:7" ht="15">
      <c r="A35" t="s">
        <v>58</v>
      </c>
      <c r="B35" t="s">
        <v>59</v>
      </c>
      <c r="C35" s="2">
        <v>3000</v>
      </c>
      <c r="D35" s="2">
        <v>1780.71</v>
      </c>
      <c r="E35" s="4">
        <v>0.5936</v>
      </c>
      <c r="F35" s="2">
        <v>854.71</v>
      </c>
      <c r="G35" s="2">
        <v>2700</v>
      </c>
    </row>
    <row r="36" spans="1:7" ht="15">
      <c r="A36" t="s">
        <v>60</v>
      </c>
      <c r="B36" t="s">
        <v>61</v>
      </c>
      <c r="C36" s="2">
        <v>9000</v>
      </c>
      <c r="D36" s="2">
        <v>6801.89</v>
      </c>
      <c r="E36" s="4">
        <v>0.7558</v>
      </c>
      <c r="F36" s="2">
        <v>6311.59</v>
      </c>
      <c r="G36" s="2">
        <v>9000</v>
      </c>
    </row>
    <row r="37" spans="1:7" ht="15">
      <c r="A37" t="s">
        <v>62</v>
      </c>
      <c r="B37" t="s">
        <v>63</v>
      </c>
      <c r="C37" s="2">
        <v>10000</v>
      </c>
      <c r="D37" s="2">
        <v>9992.12</v>
      </c>
      <c r="E37" s="4">
        <v>0.9992</v>
      </c>
      <c r="F37" s="2">
        <v>3496.31</v>
      </c>
      <c r="G37" s="2">
        <v>11000</v>
      </c>
    </row>
    <row r="38" spans="1:7" ht="15">
      <c r="A38" t="s">
        <v>64</v>
      </c>
      <c r="B38" t="s">
        <v>65</v>
      </c>
      <c r="C38" s="2">
        <v>9000</v>
      </c>
      <c r="D38" s="2">
        <v>1121.96</v>
      </c>
      <c r="E38" s="4">
        <v>0.1247</v>
      </c>
      <c r="F38" s="2">
        <v>1598.76</v>
      </c>
      <c r="G38" s="2">
        <v>7000</v>
      </c>
    </row>
    <row r="39" spans="1:7" ht="15">
      <c r="A39" s="1" t="s">
        <v>66</v>
      </c>
      <c r="B39" s="1"/>
      <c r="C39" s="6">
        <v>367350</v>
      </c>
      <c r="D39" s="6">
        <v>252803</v>
      </c>
      <c r="E39" s="3">
        <v>0.6882</v>
      </c>
      <c r="F39" s="6">
        <v>246909.66</v>
      </c>
      <c r="G39" s="6">
        <f>SUM(G23:G38)</f>
        <v>360400</v>
      </c>
    </row>
    <row r="40" spans="1:7" ht="15">
      <c r="A40" s="1" t="s">
        <v>67</v>
      </c>
      <c r="B40" s="1"/>
      <c r="C40" s="6"/>
      <c r="D40" s="6"/>
      <c r="E40" s="3"/>
      <c r="F40" s="6"/>
      <c r="G40" s="2"/>
    </row>
    <row r="41" spans="1:7" ht="15">
      <c r="A41" t="s">
        <v>68</v>
      </c>
      <c r="B41" t="s">
        <v>69</v>
      </c>
      <c r="C41" s="2">
        <v>1000</v>
      </c>
      <c r="D41" s="2">
        <v>526.59</v>
      </c>
      <c r="E41" s="4">
        <v>0.5266</v>
      </c>
      <c r="F41" s="2">
        <v>679.51</v>
      </c>
      <c r="G41" s="2">
        <v>800</v>
      </c>
    </row>
    <row r="42" spans="1:7" ht="15">
      <c r="A42" t="s">
        <v>70</v>
      </c>
      <c r="B42" t="s">
        <v>71</v>
      </c>
      <c r="C42" s="2">
        <v>600</v>
      </c>
      <c r="D42" s="2">
        <v>215.91</v>
      </c>
      <c r="E42" s="4">
        <v>0.3599</v>
      </c>
      <c r="F42" s="2">
        <v>474.08</v>
      </c>
      <c r="G42" s="2">
        <v>500</v>
      </c>
    </row>
    <row r="43" spans="1:7" ht="15">
      <c r="A43" t="s">
        <v>72</v>
      </c>
      <c r="B43" t="s">
        <v>73</v>
      </c>
      <c r="C43" s="2">
        <v>1000</v>
      </c>
      <c r="D43" s="2">
        <v>810.06</v>
      </c>
      <c r="E43" s="4">
        <v>0.8101</v>
      </c>
      <c r="F43" s="2">
        <v>558.9</v>
      </c>
      <c r="G43" s="2">
        <v>1000</v>
      </c>
    </row>
    <row r="44" spans="1:7" ht="15">
      <c r="A44" t="s">
        <v>74</v>
      </c>
      <c r="B44" t="s">
        <v>75</v>
      </c>
      <c r="C44" s="2">
        <v>2000</v>
      </c>
      <c r="D44" s="2">
        <v>932.41</v>
      </c>
      <c r="E44" s="4">
        <v>0.4662</v>
      </c>
      <c r="F44" s="2">
        <v>49.11</v>
      </c>
      <c r="G44" s="2">
        <v>2000</v>
      </c>
    </row>
    <row r="45" spans="1:7" ht="15">
      <c r="A45" t="s">
        <v>76</v>
      </c>
      <c r="B45" t="s">
        <v>77</v>
      </c>
      <c r="C45" s="2">
        <v>100</v>
      </c>
      <c r="D45" s="2">
        <v>0</v>
      </c>
      <c r="E45" s="4">
        <v>0</v>
      </c>
      <c r="F45" s="2">
        <v>0</v>
      </c>
      <c r="G45" s="2">
        <v>0</v>
      </c>
    </row>
    <row r="46" spans="1:7" ht="15">
      <c r="A46" t="s">
        <v>78</v>
      </c>
      <c r="B46" t="s">
        <v>79</v>
      </c>
      <c r="C46" s="2">
        <v>800</v>
      </c>
      <c r="D46" s="2">
        <v>0</v>
      </c>
      <c r="E46" s="4">
        <v>0</v>
      </c>
      <c r="F46" s="2">
        <v>425</v>
      </c>
      <c r="G46" s="2">
        <v>800</v>
      </c>
    </row>
    <row r="47" spans="1:7" ht="15">
      <c r="A47" t="s">
        <v>80</v>
      </c>
      <c r="B47" t="s">
        <v>81</v>
      </c>
      <c r="C47" s="2">
        <v>7500</v>
      </c>
      <c r="D47" s="2">
        <v>6043.69</v>
      </c>
      <c r="E47" s="4">
        <v>0.8058</v>
      </c>
      <c r="F47" s="2">
        <v>5065.34</v>
      </c>
      <c r="G47" s="2">
        <v>7500</v>
      </c>
    </row>
    <row r="48" spans="1:7" ht="15">
      <c r="A48" t="s">
        <v>82</v>
      </c>
      <c r="B48" t="s">
        <v>83</v>
      </c>
      <c r="C48" s="2">
        <v>1950</v>
      </c>
      <c r="D48" s="2">
        <v>401.45</v>
      </c>
      <c r="E48" s="4">
        <v>0.2059</v>
      </c>
      <c r="F48" s="2">
        <v>0</v>
      </c>
      <c r="G48" s="2">
        <v>1950</v>
      </c>
    </row>
    <row r="49" spans="1:7" ht="15">
      <c r="A49" t="s">
        <v>84</v>
      </c>
      <c r="B49" t="s">
        <v>85</v>
      </c>
      <c r="C49" s="2">
        <v>2500</v>
      </c>
      <c r="D49" s="2">
        <v>938.04</v>
      </c>
      <c r="E49" s="4">
        <v>0.3752</v>
      </c>
      <c r="F49" s="2">
        <v>420.7</v>
      </c>
      <c r="G49" s="2">
        <v>2500</v>
      </c>
    </row>
    <row r="50" spans="1:7" ht="15">
      <c r="A50" t="s">
        <v>86</v>
      </c>
      <c r="B50" t="s">
        <v>87</v>
      </c>
      <c r="C50" s="2">
        <v>3500</v>
      </c>
      <c r="D50" s="2">
        <v>2234.98</v>
      </c>
      <c r="E50" s="4">
        <v>0.6386</v>
      </c>
      <c r="F50" s="2">
        <v>1840.53</v>
      </c>
      <c r="G50" s="2">
        <v>3500</v>
      </c>
    </row>
    <row r="51" spans="1:7" ht="15">
      <c r="A51" t="s">
        <v>88</v>
      </c>
      <c r="B51" t="s">
        <v>89</v>
      </c>
      <c r="C51" s="2">
        <v>2400</v>
      </c>
      <c r="D51" s="2">
        <v>391.21</v>
      </c>
      <c r="E51" s="4">
        <v>0.163</v>
      </c>
      <c r="F51" s="2">
        <v>1020.33</v>
      </c>
      <c r="G51" s="2">
        <v>2400</v>
      </c>
    </row>
    <row r="52" spans="1:7" ht="15">
      <c r="A52" t="s">
        <v>90</v>
      </c>
      <c r="B52" t="s">
        <v>91</v>
      </c>
      <c r="C52" s="2">
        <v>650</v>
      </c>
      <c r="D52" s="2">
        <v>0</v>
      </c>
      <c r="E52" s="4">
        <v>0</v>
      </c>
      <c r="F52" s="2">
        <v>98.72</v>
      </c>
      <c r="G52" s="2">
        <v>200</v>
      </c>
    </row>
    <row r="53" spans="1:7" ht="15">
      <c r="A53" t="s">
        <v>92</v>
      </c>
      <c r="B53" t="s">
        <v>93</v>
      </c>
      <c r="C53" s="2">
        <v>2500</v>
      </c>
      <c r="D53" s="2">
        <v>1467.7</v>
      </c>
      <c r="E53" s="4">
        <v>0.5871</v>
      </c>
      <c r="F53" s="2">
        <v>1358.38</v>
      </c>
      <c r="G53" s="2">
        <v>2500</v>
      </c>
    </row>
    <row r="54" spans="1:7" ht="15">
      <c r="A54" t="s">
        <v>94</v>
      </c>
      <c r="B54" t="s">
        <v>95</v>
      </c>
      <c r="C54" s="2">
        <v>7800</v>
      </c>
      <c r="D54" s="2">
        <v>1002.42</v>
      </c>
      <c r="E54" s="4">
        <v>0.1285</v>
      </c>
      <c r="F54" s="2">
        <v>496.09</v>
      </c>
      <c r="G54" s="2">
        <v>7800</v>
      </c>
    </row>
    <row r="55" spans="1:7" ht="15">
      <c r="A55" t="s">
        <v>96</v>
      </c>
      <c r="B55" t="s">
        <v>97</v>
      </c>
      <c r="C55" s="2">
        <v>2500</v>
      </c>
      <c r="D55" s="2">
        <v>901.1</v>
      </c>
      <c r="E55" s="4">
        <v>0.3604</v>
      </c>
      <c r="F55" s="2">
        <v>873.97</v>
      </c>
      <c r="G55" s="2">
        <v>2500</v>
      </c>
    </row>
    <row r="56" spans="1:7" ht="15">
      <c r="A56" t="s">
        <v>98</v>
      </c>
      <c r="B56" t="s">
        <v>99</v>
      </c>
      <c r="C56" s="2">
        <v>600</v>
      </c>
      <c r="D56" s="2">
        <v>67.34</v>
      </c>
      <c r="E56" s="4">
        <v>0.1122</v>
      </c>
      <c r="F56" s="2">
        <v>0</v>
      </c>
      <c r="G56" s="2">
        <v>300</v>
      </c>
    </row>
    <row r="57" spans="1:7" ht="15">
      <c r="A57" t="s">
        <v>100</v>
      </c>
      <c r="B57" t="s">
        <v>101</v>
      </c>
      <c r="C57" s="2">
        <v>5000</v>
      </c>
      <c r="D57" s="2">
        <v>1140.53</v>
      </c>
      <c r="E57" s="4">
        <v>0.2281</v>
      </c>
      <c r="F57" s="2">
        <v>515.77</v>
      </c>
      <c r="G57" s="2">
        <v>5000</v>
      </c>
    </row>
    <row r="58" spans="1:7" ht="15">
      <c r="A58" t="s">
        <v>102</v>
      </c>
      <c r="B58" t="s">
        <v>103</v>
      </c>
      <c r="C58" s="2">
        <v>5700</v>
      </c>
      <c r="D58" s="2">
        <v>0</v>
      </c>
      <c r="E58" s="4">
        <v>0</v>
      </c>
      <c r="F58" s="2">
        <v>0</v>
      </c>
      <c r="G58" s="2">
        <v>5700</v>
      </c>
    </row>
    <row r="59" spans="1:7" ht="15">
      <c r="A59" t="s">
        <v>104</v>
      </c>
      <c r="B59" t="s">
        <v>105</v>
      </c>
      <c r="C59" s="2">
        <v>300</v>
      </c>
      <c r="D59" s="2">
        <v>303.98</v>
      </c>
      <c r="E59" s="4">
        <v>1.0133</v>
      </c>
      <c r="F59" s="2">
        <v>0</v>
      </c>
      <c r="G59" s="2">
        <v>400</v>
      </c>
    </row>
    <row r="60" spans="1:7" ht="15">
      <c r="A60" t="s">
        <v>106</v>
      </c>
      <c r="B60" t="s">
        <v>107</v>
      </c>
      <c r="C60" s="2">
        <v>600</v>
      </c>
      <c r="D60" s="2">
        <v>33.34</v>
      </c>
      <c r="E60" s="4">
        <v>0.0556</v>
      </c>
      <c r="F60" s="2">
        <v>0</v>
      </c>
      <c r="G60" s="2">
        <v>400</v>
      </c>
    </row>
    <row r="61" spans="1:7" ht="15">
      <c r="A61" t="s">
        <v>108</v>
      </c>
      <c r="B61" t="s">
        <v>109</v>
      </c>
      <c r="C61" s="2">
        <v>1000</v>
      </c>
      <c r="D61" s="2">
        <v>0</v>
      </c>
      <c r="E61" s="4">
        <v>0</v>
      </c>
      <c r="F61" s="2">
        <v>3001.32</v>
      </c>
      <c r="G61" s="2">
        <v>0</v>
      </c>
    </row>
    <row r="62" spans="1:7" ht="15">
      <c r="A62" t="s">
        <v>110</v>
      </c>
      <c r="B62" t="s">
        <v>111</v>
      </c>
      <c r="C62" s="2">
        <v>21000</v>
      </c>
      <c r="D62" s="2">
        <v>92.89</v>
      </c>
      <c r="E62" s="4">
        <v>0.0044</v>
      </c>
      <c r="F62" s="2">
        <v>140.53</v>
      </c>
      <c r="G62" s="2">
        <v>9000</v>
      </c>
    </row>
    <row r="63" spans="1:7" ht="15">
      <c r="A63" s="1" t="s">
        <v>112</v>
      </c>
      <c r="B63" s="1"/>
      <c r="C63" s="6">
        <v>71000</v>
      </c>
      <c r="D63" s="6">
        <v>17503.64</v>
      </c>
      <c r="E63" s="3">
        <v>0.2465</v>
      </c>
      <c r="F63" s="6">
        <v>17018.28</v>
      </c>
      <c r="G63" s="6">
        <f>SUM(G41:G62)</f>
        <v>56750</v>
      </c>
    </row>
    <row r="64" spans="1:7" ht="15">
      <c r="A64" s="1" t="s">
        <v>113</v>
      </c>
      <c r="B64" s="1"/>
      <c r="C64" s="6"/>
      <c r="D64" s="6"/>
      <c r="E64" s="3"/>
      <c r="F64" s="6"/>
      <c r="G64" s="2"/>
    </row>
    <row r="65" spans="1:7" ht="15">
      <c r="A65" t="s">
        <v>114</v>
      </c>
      <c r="B65" t="s">
        <v>115</v>
      </c>
      <c r="C65" s="2">
        <v>31800</v>
      </c>
      <c r="D65" s="2">
        <v>12636.84</v>
      </c>
      <c r="E65" s="4">
        <v>0.3974</v>
      </c>
      <c r="F65" s="2">
        <v>33328.44</v>
      </c>
      <c r="G65" s="2">
        <v>12637</v>
      </c>
    </row>
    <row r="66" spans="1:7" ht="15">
      <c r="A66" t="s">
        <v>116</v>
      </c>
      <c r="B66" t="s">
        <v>117</v>
      </c>
      <c r="C66" s="2">
        <v>107580</v>
      </c>
      <c r="D66" s="2">
        <v>119401.02</v>
      </c>
      <c r="E66" s="4">
        <v>1.1099</v>
      </c>
      <c r="F66" s="2">
        <v>91845.14</v>
      </c>
      <c r="G66" s="2">
        <v>119401</v>
      </c>
    </row>
    <row r="67" spans="1:7" ht="15">
      <c r="A67" t="s">
        <v>118</v>
      </c>
      <c r="B67" t="s">
        <v>119</v>
      </c>
      <c r="C67" s="2">
        <v>1500</v>
      </c>
      <c r="D67" s="2">
        <v>2326.5</v>
      </c>
      <c r="E67" s="4">
        <v>1.551</v>
      </c>
      <c r="F67" s="2">
        <v>1619.4</v>
      </c>
      <c r="G67" s="2">
        <v>2327</v>
      </c>
    </row>
    <row r="68" spans="1:7" ht="15">
      <c r="A68" t="s">
        <v>120</v>
      </c>
      <c r="B68" t="s">
        <v>121</v>
      </c>
      <c r="C68" s="2">
        <v>4000</v>
      </c>
      <c r="D68" s="2">
        <v>5425.33</v>
      </c>
      <c r="E68" s="4">
        <v>1.3563</v>
      </c>
      <c r="F68" s="2">
        <v>2080.16</v>
      </c>
      <c r="G68" s="2">
        <v>5425</v>
      </c>
    </row>
    <row r="69" spans="1:7" ht="15">
      <c r="A69" t="s">
        <v>122</v>
      </c>
      <c r="B69" t="s">
        <v>123</v>
      </c>
      <c r="C69" s="2">
        <v>3000</v>
      </c>
      <c r="D69" s="2">
        <v>0</v>
      </c>
      <c r="E69" s="4">
        <v>0</v>
      </c>
      <c r="F69" s="2">
        <v>0</v>
      </c>
      <c r="G69" s="2">
        <v>0</v>
      </c>
    </row>
    <row r="70" spans="1:7" ht="15">
      <c r="A70" s="1" t="s">
        <v>124</v>
      </c>
      <c r="B70" s="1"/>
      <c r="C70" s="6">
        <v>147880</v>
      </c>
      <c r="D70" s="6">
        <v>139789.69</v>
      </c>
      <c r="E70" s="3">
        <v>0.9453</v>
      </c>
      <c r="F70" s="6">
        <v>128873.14</v>
      </c>
      <c r="G70" s="6">
        <f>SUM(G65:G69)</f>
        <v>139790</v>
      </c>
    </row>
    <row r="71" spans="1:7" ht="15">
      <c r="A71" s="1" t="s">
        <v>125</v>
      </c>
      <c r="C71" s="2"/>
      <c r="D71" s="2"/>
      <c r="E71" s="4"/>
      <c r="F71" s="2"/>
      <c r="G71" s="2"/>
    </row>
    <row r="72" spans="1:7" ht="15">
      <c r="A72" t="s">
        <v>138</v>
      </c>
      <c r="B72" t="s">
        <v>126</v>
      </c>
      <c r="C72" s="2">
        <v>164019</v>
      </c>
      <c r="D72" s="2">
        <v>172696.57</v>
      </c>
      <c r="E72" s="4">
        <v>1.0529</v>
      </c>
      <c r="F72" s="2">
        <v>159535.2</v>
      </c>
      <c r="G72" s="2">
        <v>172697</v>
      </c>
    </row>
    <row r="73" spans="1:7" ht="15">
      <c r="A73" t="s">
        <v>127</v>
      </c>
      <c r="B73" t="s">
        <v>128</v>
      </c>
      <c r="C73" s="2">
        <v>3500</v>
      </c>
      <c r="D73" s="2">
        <v>1000</v>
      </c>
      <c r="E73" s="4">
        <v>0.2857</v>
      </c>
      <c r="F73" s="2">
        <v>1500</v>
      </c>
      <c r="G73" s="2">
        <v>3500</v>
      </c>
    </row>
    <row r="74" spans="1:7" ht="15">
      <c r="A74" t="s">
        <v>129</v>
      </c>
      <c r="B74" t="s">
        <v>130</v>
      </c>
      <c r="C74" s="2">
        <v>4000</v>
      </c>
      <c r="D74" s="2">
        <v>0</v>
      </c>
      <c r="E74" s="4">
        <v>0</v>
      </c>
      <c r="F74" s="2">
        <v>0</v>
      </c>
      <c r="G74" s="2">
        <v>4000</v>
      </c>
    </row>
    <row r="75" spans="1:7" ht="15">
      <c r="A75" s="1" t="s">
        <v>131</v>
      </c>
      <c r="B75" s="1"/>
      <c r="C75" s="6">
        <v>171519</v>
      </c>
      <c r="D75" s="6">
        <f>SUM(D72:D74)</f>
        <v>173696.57</v>
      </c>
      <c r="E75" s="3">
        <v>1.0127</v>
      </c>
      <c r="F75" s="6">
        <v>161035.2</v>
      </c>
      <c r="G75" s="6">
        <f>SUM(G72:G74)</f>
        <v>180197</v>
      </c>
    </row>
    <row r="76" spans="1:7" ht="15">
      <c r="A76" t="s">
        <v>132</v>
      </c>
      <c r="C76" s="2">
        <v>4000</v>
      </c>
      <c r="D76" s="2">
        <v>2178</v>
      </c>
      <c r="E76" s="4">
        <v>0</v>
      </c>
      <c r="F76" s="2">
        <v>0</v>
      </c>
      <c r="G76" s="2">
        <v>3000</v>
      </c>
    </row>
    <row r="77" spans="1:7" ht="15">
      <c r="A77" s="1" t="s">
        <v>133</v>
      </c>
      <c r="B77" s="1"/>
      <c r="C77" s="6">
        <v>761749</v>
      </c>
      <c r="D77" s="6">
        <v>583792.9</v>
      </c>
      <c r="E77" s="3">
        <v>0.7664</v>
      </c>
      <c r="F77" s="6">
        <v>553836.28</v>
      </c>
      <c r="G77" s="6">
        <f>G39+G63+G70+G75+G76</f>
        <v>740137</v>
      </c>
    </row>
    <row r="78" spans="3:6" ht="15">
      <c r="C78" s="2"/>
      <c r="D78" s="2"/>
      <c r="E78" s="4"/>
      <c r="F78" s="2"/>
    </row>
    <row r="79" spans="1:7" ht="15">
      <c r="A79" s="1" t="s">
        <v>139</v>
      </c>
      <c r="C79" s="2"/>
      <c r="D79" s="2">
        <f>D19-D77</f>
        <v>145359.68000000005</v>
      </c>
      <c r="E79" s="4"/>
      <c r="F79" s="2"/>
      <c r="G79" s="8">
        <f>G19-G77</f>
        <v>-7397</v>
      </c>
    </row>
    <row r="80" spans="4:6" ht="15">
      <c r="D80" s="7"/>
      <c r="E80" s="4"/>
      <c r="F80" s="2"/>
    </row>
    <row r="81" ht="15">
      <c r="D81" s="7"/>
    </row>
    <row r="82" ht="15">
      <c r="D82" s="7"/>
    </row>
    <row r="83" ht="15">
      <c r="D83" s="7"/>
    </row>
  </sheetData>
  <sheetProtection/>
  <printOptions gridLines="1" headings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SoftDev</dc:creator>
  <cp:keywords/>
  <dc:description/>
  <cp:lastModifiedBy>Robin</cp:lastModifiedBy>
  <dcterms:created xsi:type="dcterms:W3CDTF">2016-02-17T20:06:13Z</dcterms:created>
  <dcterms:modified xsi:type="dcterms:W3CDTF">2016-03-09T15:55:53Z</dcterms:modified>
  <cp:category/>
  <cp:version/>
  <cp:contentType/>
  <cp:contentStatus/>
</cp:coreProperties>
</file>